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классное руководство" sheetId="1" r:id="rId1"/>
    <sheet name="кабинеты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1" i="1"/>
  <c r="F42"/>
  <c r="F38"/>
  <c r="F32"/>
  <c r="F25"/>
  <c r="F18"/>
  <c r="F11"/>
  <c r="B41"/>
  <c r="B32"/>
  <c r="B25"/>
  <c r="B18"/>
  <c r="F45" l="1"/>
  <c r="F43"/>
  <c r="F33"/>
  <c r="B33"/>
  <c r="F44" l="1"/>
  <c r="F46" s="1"/>
</calcChain>
</file>

<file path=xl/sharedStrings.xml><?xml version="1.0" encoding="utf-8"?>
<sst xmlns="http://schemas.openxmlformats.org/spreadsheetml/2006/main" count="294" uniqueCount="152">
  <si>
    <t>Класс</t>
  </si>
  <si>
    <t>Кол-во</t>
  </si>
  <si>
    <t>Кл. руководитель</t>
  </si>
  <si>
    <t>1а</t>
  </si>
  <si>
    <t>1б</t>
  </si>
  <si>
    <t>1в</t>
  </si>
  <si>
    <t>1г</t>
  </si>
  <si>
    <t>Всего</t>
  </si>
  <si>
    <t>Меркулова О.Н.</t>
  </si>
  <si>
    <t>Федоренко Е.А.</t>
  </si>
  <si>
    <t>Полосина С.В.</t>
  </si>
  <si>
    <t>Шубина Т.В.</t>
  </si>
  <si>
    <t>Пищулина Н.Б.</t>
  </si>
  <si>
    <t>6а</t>
  </si>
  <si>
    <t>6б</t>
  </si>
  <si>
    <t>6в</t>
  </si>
  <si>
    <t>6г</t>
  </si>
  <si>
    <t>6д</t>
  </si>
  <si>
    <t>2а</t>
  </si>
  <si>
    <t>2б</t>
  </si>
  <si>
    <t>2в</t>
  </si>
  <si>
    <t>2г</t>
  </si>
  <si>
    <t>7а</t>
  </si>
  <si>
    <t>7б</t>
  </si>
  <si>
    <t>7в</t>
  </si>
  <si>
    <t>7г</t>
  </si>
  <si>
    <t>7д</t>
  </si>
  <si>
    <t>Щедрина С.И.</t>
  </si>
  <si>
    <t>Копылова Н.М.</t>
  </si>
  <si>
    <t>Попова Л.А.</t>
  </si>
  <si>
    <t>Салькова С.И.</t>
  </si>
  <si>
    <t>3а</t>
  </si>
  <si>
    <t>3б</t>
  </si>
  <si>
    <t>3в</t>
  </si>
  <si>
    <t>3г</t>
  </si>
  <si>
    <t>4д</t>
  </si>
  <si>
    <t>Захарова А.В.</t>
  </si>
  <si>
    <t>Фомина Т.Ю.</t>
  </si>
  <si>
    <t>Ларина Л.В.</t>
  </si>
  <si>
    <t>Алешина Г.Н.</t>
  </si>
  <si>
    <t>Астахова Т.В.</t>
  </si>
  <si>
    <t>4а</t>
  </si>
  <si>
    <t>4б</t>
  </si>
  <si>
    <t>4в</t>
  </si>
  <si>
    <t>4г</t>
  </si>
  <si>
    <t>1-4</t>
  </si>
  <si>
    <t>5а</t>
  </si>
  <si>
    <t>5б</t>
  </si>
  <si>
    <t>5в</t>
  </si>
  <si>
    <t>5г</t>
  </si>
  <si>
    <t>5д</t>
  </si>
  <si>
    <t>8а</t>
  </si>
  <si>
    <t>8б</t>
  </si>
  <si>
    <t>8в</t>
  </si>
  <si>
    <t>8г</t>
  </si>
  <si>
    <t>8д</t>
  </si>
  <si>
    <t>Алехина И.Ю.</t>
  </si>
  <si>
    <t>Григорьева Н.В.</t>
  </si>
  <si>
    <t>Дементьева И.А.</t>
  </si>
  <si>
    <t>Добрина В.А.</t>
  </si>
  <si>
    <t>Дякина О.В.</t>
  </si>
  <si>
    <t>Бородулина О.И.</t>
  </si>
  <si>
    <t>Рыбина И.Н.</t>
  </si>
  <si>
    <t>9а</t>
  </si>
  <si>
    <t>9б</t>
  </si>
  <si>
    <t>9в</t>
  </si>
  <si>
    <t>9г</t>
  </si>
  <si>
    <t>9д</t>
  </si>
  <si>
    <t>Парамонова А.Л.</t>
  </si>
  <si>
    <t>Карпачев И.В.</t>
  </si>
  <si>
    <t>Мамырин Ю.А.</t>
  </si>
  <si>
    <t>Фаустов Е.В.</t>
  </si>
  <si>
    <t>Терехова Н.Н.</t>
  </si>
  <si>
    <t>5-9</t>
  </si>
  <si>
    <t>Потапова Н.Н.</t>
  </si>
  <si>
    <t>Попова О.П.</t>
  </si>
  <si>
    <t>Климова Т.В.</t>
  </si>
  <si>
    <t>Попова Н.В.</t>
  </si>
  <si>
    <t>Голубчик Т.В.</t>
  </si>
  <si>
    <t>10а</t>
  </si>
  <si>
    <t>10б</t>
  </si>
  <si>
    <t>10в</t>
  </si>
  <si>
    <t>Воропаева Н.А.</t>
  </si>
  <si>
    <t>Демин А.А.</t>
  </si>
  <si>
    <t>Руднева М.В.</t>
  </si>
  <si>
    <t>11а</t>
  </si>
  <si>
    <t>11б</t>
  </si>
  <si>
    <t>11в</t>
  </si>
  <si>
    <t>10-11</t>
  </si>
  <si>
    <t xml:space="preserve">    Комплектование МБОУ «Лицей №5 г. Ельца»</t>
  </si>
  <si>
    <t>6 классов</t>
  </si>
  <si>
    <t xml:space="preserve">всего </t>
  </si>
  <si>
    <r>
      <t xml:space="preserve">ИТОГО </t>
    </r>
    <r>
      <rPr>
        <sz val="10"/>
        <color rgb="FFFF0000"/>
        <rFont val="Times New Roman"/>
        <family val="1"/>
        <charset val="204"/>
      </rPr>
      <t>по Лицею</t>
    </r>
  </si>
  <si>
    <t>1 смена</t>
  </si>
  <si>
    <t>2 смена</t>
  </si>
  <si>
    <t xml:space="preserve">          на начало 2024-2025 уч.год</t>
  </si>
  <si>
    <t>2д</t>
  </si>
  <si>
    <t>6е</t>
  </si>
  <si>
    <t>Долгих Л.А.</t>
  </si>
  <si>
    <t>Васюк Д.Р.</t>
  </si>
  <si>
    <t>Козлова М.П.</t>
  </si>
  <si>
    <t>Карпова Л.А.</t>
  </si>
  <si>
    <t>Алымова Н.В.</t>
  </si>
  <si>
    <t>Журавлева Е.В.</t>
  </si>
  <si>
    <t>Фаустова Е.Ю.</t>
  </si>
  <si>
    <t>Колодко О.И</t>
  </si>
  <si>
    <t>Яковлева Е.А.</t>
  </si>
  <si>
    <t>Чулюкова О.В.</t>
  </si>
  <si>
    <t>Бурдаков Д.В.</t>
  </si>
  <si>
    <t>Елецких Н.А.</t>
  </si>
  <si>
    <t>Болдырева О.В.</t>
  </si>
  <si>
    <t>Меренкова Т.Ю.</t>
  </si>
  <si>
    <t>Инютина В.В.</t>
  </si>
  <si>
    <t>18 классов</t>
  </si>
  <si>
    <t>26 классов</t>
  </si>
  <si>
    <t>50 класса</t>
  </si>
  <si>
    <t>кабинет</t>
  </si>
  <si>
    <t>1-20</t>
  </si>
  <si>
    <t>2-3</t>
  </si>
  <si>
    <t>1-7</t>
  </si>
  <si>
    <t>1-19</t>
  </si>
  <si>
    <t>2-1</t>
  </si>
  <si>
    <t>1-6</t>
  </si>
  <si>
    <t>2-4</t>
  </si>
  <si>
    <t>2-2</t>
  </si>
  <si>
    <t>1-18</t>
  </si>
  <si>
    <t>2-13</t>
  </si>
  <si>
    <t>2-10</t>
  </si>
  <si>
    <t>3-2</t>
  </si>
  <si>
    <t>3-8</t>
  </si>
  <si>
    <t>3-19</t>
  </si>
  <si>
    <t>3-12</t>
  </si>
  <si>
    <t>3-6</t>
  </si>
  <si>
    <t>3-4</t>
  </si>
  <si>
    <t>3-13</t>
  </si>
  <si>
    <t>3-3</t>
  </si>
  <si>
    <t>2-8</t>
  </si>
  <si>
    <t>1-2</t>
  </si>
  <si>
    <t>3-15</t>
  </si>
  <si>
    <t>3-14</t>
  </si>
  <si>
    <t>3-17</t>
  </si>
  <si>
    <t>3-18</t>
  </si>
  <si>
    <t>2-15</t>
  </si>
  <si>
    <t>2-11</t>
  </si>
  <si>
    <t>1-9</t>
  </si>
  <si>
    <t>2-14</t>
  </si>
  <si>
    <t>1-21</t>
  </si>
  <si>
    <t>2-16</t>
  </si>
  <si>
    <t>2-6</t>
  </si>
  <si>
    <t>3-1</t>
  </si>
  <si>
    <t>2-12</t>
  </si>
  <si>
    <t>группа кабинет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</si>
</sst>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49" fontId="5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7" fillId="5" borderId="0" xfId="0" applyFont="1" applyFill="1"/>
    <xf numFmtId="0" fontId="8" fillId="5" borderId="0" xfId="0" applyFont="1" applyFill="1"/>
    <xf numFmtId="0" fontId="9" fillId="5" borderId="0" xfId="0" applyFont="1" applyFill="1"/>
    <xf numFmtId="0" fontId="4" fillId="5" borderId="0" xfId="0" applyFont="1" applyFill="1"/>
    <xf numFmtId="49" fontId="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7"/>
  <sheetViews>
    <sheetView tabSelected="1" topLeftCell="A33" workbookViewId="0">
      <selection activeCell="B54" sqref="B54"/>
    </sheetView>
  </sheetViews>
  <sheetFormatPr defaultRowHeight="14.4"/>
  <cols>
    <col min="1" max="1" width="9.5546875" bestFit="1" customWidth="1"/>
    <col min="3" max="3" width="18.44140625" customWidth="1"/>
    <col min="4" max="4" width="7.21875" customWidth="1"/>
    <col min="6" max="6" width="14.88671875" bestFit="1" customWidth="1"/>
    <col min="7" max="7" width="20.21875" customWidth="1"/>
    <col min="11" max="12" width="8.77734375" customWidth="1"/>
  </cols>
  <sheetData>
    <row r="2" spans="1:7" ht="15.6">
      <c r="C2" s="8" t="s">
        <v>89</v>
      </c>
      <c r="D2" s="9"/>
      <c r="E2" s="10"/>
      <c r="F2" s="9"/>
      <c r="G2" s="11"/>
    </row>
    <row r="3" spans="1:7" ht="15.6">
      <c r="C3" s="12" t="s">
        <v>95</v>
      </c>
      <c r="D3" s="9"/>
      <c r="E3" s="9"/>
      <c r="F3" s="9"/>
      <c r="G3" s="11"/>
    </row>
    <row r="4" spans="1:7" ht="15.6">
      <c r="A4" s="16" t="s">
        <v>0</v>
      </c>
      <c r="B4" s="16" t="s">
        <v>1</v>
      </c>
      <c r="C4" s="16" t="s">
        <v>2</v>
      </c>
      <c r="D4" s="1"/>
      <c r="E4" s="16" t="s">
        <v>0</v>
      </c>
      <c r="F4" s="16" t="s">
        <v>1</v>
      </c>
      <c r="G4" s="16" t="s">
        <v>2</v>
      </c>
    </row>
    <row r="5" spans="1:7" ht="15.6">
      <c r="A5" s="16" t="s">
        <v>3</v>
      </c>
      <c r="B5" s="16">
        <v>30</v>
      </c>
      <c r="C5" s="13" t="s">
        <v>99</v>
      </c>
      <c r="D5" s="1"/>
      <c r="E5" s="16" t="s">
        <v>13</v>
      </c>
      <c r="F5" s="16">
        <v>26</v>
      </c>
      <c r="G5" s="20" t="s">
        <v>74</v>
      </c>
    </row>
    <row r="6" spans="1:7" ht="15.6">
      <c r="A6" s="16" t="s">
        <v>4</v>
      </c>
      <c r="B6" s="16">
        <v>30</v>
      </c>
      <c r="C6" s="13" t="s">
        <v>100</v>
      </c>
      <c r="D6" s="1"/>
      <c r="E6" s="16" t="s">
        <v>14</v>
      </c>
      <c r="F6" s="16">
        <v>27</v>
      </c>
      <c r="G6" s="20" t="s">
        <v>75</v>
      </c>
    </row>
    <row r="7" spans="1:7" ht="15.6">
      <c r="A7" s="16" t="s">
        <v>5</v>
      </c>
      <c r="B7" s="16">
        <v>29</v>
      </c>
      <c r="C7" s="13" t="s">
        <v>101</v>
      </c>
      <c r="D7" s="1"/>
      <c r="E7" s="16" t="s">
        <v>15</v>
      </c>
      <c r="F7" s="16">
        <v>20</v>
      </c>
      <c r="G7" s="20" t="s">
        <v>58</v>
      </c>
    </row>
    <row r="8" spans="1:7" ht="15.6">
      <c r="A8" s="16" t="s">
        <v>6</v>
      </c>
      <c r="B8" s="16">
        <v>29</v>
      </c>
      <c r="C8" s="13" t="s">
        <v>102</v>
      </c>
      <c r="D8" s="1"/>
      <c r="E8" s="16" t="s">
        <v>16</v>
      </c>
      <c r="F8" s="16">
        <v>18</v>
      </c>
      <c r="G8" s="20" t="s">
        <v>76</v>
      </c>
    </row>
    <row r="9" spans="1:7" ht="15.6">
      <c r="A9" s="16"/>
      <c r="B9" s="16"/>
      <c r="C9" s="13"/>
      <c r="D9" s="1"/>
      <c r="E9" s="16" t="s">
        <v>17</v>
      </c>
      <c r="F9" s="16">
        <v>27</v>
      </c>
      <c r="G9" s="20" t="s">
        <v>77</v>
      </c>
    </row>
    <row r="10" spans="1:7" ht="15.6">
      <c r="A10" s="16"/>
      <c r="B10" s="16"/>
      <c r="C10" s="13"/>
      <c r="E10" s="16" t="s">
        <v>97</v>
      </c>
      <c r="F10" s="4">
        <v>30</v>
      </c>
      <c r="G10" s="6" t="s">
        <v>78</v>
      </c>
    </row>
    <row r="11" spans="1:7" ht="15.6">
      <c r="A11" s="17" t="s">
        <v>7</v>
      </c>
      <c r="B11" s="17">
        <f>SUM(B5:B9)</f>
        <v>118</v>
      </c>
      <c r="C11" s="17"/>
      <c r="E11" s="5" t="s">
        <v>7</v>
      </c>
      <c r="F11" s="5">
        <f>SUM(F5:F10)</f>
        <v>148</v>
      </c>
      <c r="G11" s="5"/>
    </row>
    <row r="12" spans="1:7" ht="15.6">
      <c r="A12" s="16"/>
      <c r="B12" s="16"/>
      <c r="C12" s="16"/>
      <c r="E12" s="16"/>
      <c r="F12" s="16"/>
      <c r="G12" s="16"/>
    </row>
    <row r="13" spans="1:7" ht="15.6">
      <c r="A13" s="16" t="s">
        <v>18</v>
      </c>
      <c r="B13" s="16">
        <v>21</v>
      </c>
      <c r="C13" s="13" t="s">
        <v>8</v>
      </c>
      <c r="E13" s="16" t="s">
        <v>22</v>
      </c>
      <c r="F13" s="16">
        <v>20</v>
      </c>
      <c r="G13" s="13" t="s">
        <v>107</v>
      </c>
    </row>
    <row r="14" spans="1:7" ht="15.6">
      <c r="A14" s="16" t="s">
        <v>19</v>
      </c>
      <c r="B14" s="16">
        <v>26</v>
      </c>
      <c r="C14" s="13" t="s">
        <v>9</v>
      </c>
      <c r="E14" s="16" t="s">
        <v>23</v>
      </c>
      <c r="F14" s="16">
        <v>18</v>
      </c>
      <c r="G14" s="13" t="s">
        <v>108</v>
      </c>
    </row>
    <row r="15" spans="1:7" ht="15.6">
      <c r="A15" s="16" t="s">
        <v>20</v>
      </c>
      <c r="B15" s="16">
        <v>30</v>
      </c>
      <c r="C15" s="13" t="s">
        <v>10</v>
      </c>
      <c r="E15" s="16" t="s">
        <v>24</v>
      </c>
      <c r="F15" s="16">
        <v>23</v>
      </c>
      <c r="G15" s="13" t="s">
        <v>109</v>
      </c>
    </row>
    <row r="16" spans="1:7" ht="15.6">
      <c r="A16" s="16" t="s">
        <v>21</v>
      </c>
      <c r="B16" s="16">
        <v>21</v>
      </c>
      <c r="C16" s="13" t="s">
        <v>11</v>
      </c>
      <c r="E16" s="16" t="s">
        <v>25</v>
      </c>
      <c r="F16" s="16">
        <v>21</v>
      </c>
      <c r="G16" s="13" t="s">
        <v>110</v>
      </c>
    </row>
    <row r="17" spans="1:7" ht="15.6">
      <c r="A17" s="16" t="s">
        <v>96</v>
      </c>
      <c r="B17" s="16">
        <v>28</v>
      </c>
      <c r="C17" s="13" t="s">
        <v>12</v>
      </c>
      <c r="E17" s="16" t="s">
        <v>26</v>
      </c>
      <c r="F17" s="16">
        <v>17</v>
      </c>
      <c r="G17" s="13" t="s">
        <v>71</v>
      </c>
    </row>
    <row r="18" spans="1:7" ht="15.6">
      <c r="A18" s="17" t="s">
        <v>7</v>
      </c>
      <c r="B18" s="17">
        <f>SUM(B12:B17)</f>
        <v>126</v>
      </c>
      <c r="C18" s="17"/>
      <c r="E18" s="5" t="s">
        <v>7</v>
      </c>
      <c r="F18" s="5">
        <f>SUM(F13:F17)</f>
        <v>99</v>
      </c>
      <c r="G18" s="5"/>
    </row>
    <row r="19" spans="1:7" ht="15.6">
      <c r="A19" s="16"/>
      <c r="B19" s="16"/>
      <c r="C19" s="16"/>
      <c r="E19" s="16"/>
      <c r="F19" s="16"/>
      <c r="G19" s="16"/>
    </row>
    <row r="20" spans="1:7" ht="15.6">
      <c r="A20" s="16" t="s">
        <v>31</v>
      </c>
      <c r="B20" s="16">
        <v>21</v>
      </c>
      <c r="C20" s="13" t="s">
        <v>27</v>
      </c>
      <c r="E20" s="16" t="s">
        <v>51</v>
      </c>
      <c r="F20" s="16">
        <v>20</v>
      </c>
      <c r="G20" s="13" t="s">
        <v>111</v>
      </c>
    </row>
    <row r="21" spans="1:7" ht="15.6">
      <c r="A21" s="16" t="s">
        <v>32</v>
      </c>
      <c r="B21" s="16">
        <v>30</v>
      </c>
      <c r="C21" s="13" t="s">
        <v>28</v>
      </c>
      <c r="E21" s="16" t="s">
        <v>52</v>
      </c>
      <c r="F21" s="16">
        <v>27</v>
      </c>
      <c r="G21" s="13" t="s">
        <v>56</v>
      </c>
    </row>
    <row r="22" spans="1:7" ht="15.6">
      <c r="A22" s="16" t="s">
        <v>33</v>
      </c>
      <c r="B22" s="16">
        <v>27</v>
      </c>
      <c r="C22" s="13" t="s">
        <v>29</v>
      </c>
      <c r="E22" s="16" t="s">
        <v>53</v>
      </c>
      <c r="F22" s="16">
        <v>21</v>
      </c>
      <c r="G22" s="13" t="s">
        <v>57</v>
      </c>
    </row>
    <row r="23" spans="1:7" ht="15.6">
      <c r="A23" s="16" t="s">
        <v>34</v>
      </c>
      <c r="B23" s="16">
        <v>30</v>
      </c>
      <c r="C23" s="13" t="s">
        <v>30</v>
      </c>
      <c r="E23" s="16" t="s">
        <v>54</v>
      </c>
      <c r="F23" s="16">
        <v>27</v>
      </c>
      <c r="G23" s="13" t="s">
        <v>112</v>
      </c>
    </row>
    <row r="24" spans="1:7" ht="15.6">
      <c r="A24" s="16"/>
      <c r="E24" s="16" t="s">
        <v>55</v>
      </c>
      <c r="F24" s="16">
        <v>12</v>
      </c>
      <c r="G24" s="13" t="s">
        <v>58</v>
      </c>
    </row>
    <row r="25" spans="1:7" ht="15.6">
      <c r="A25" s="17" t="s">
        <v>7</v>
      </c>
      <c r="B25" s="17">
        <f>SUM(B20:B24)</f>
        <v>108</v>
      </c>
      <c r="C25" s="17"/>
      <c r="E25" s="5" t="s">
        <v>7</v>
      </c>
      <c r="F25" s="5">
        <f>SUM(F20:F24)</f>
        <v>107</v>
      </c>
      <c r="G25" s="5"/>
    </row>
    <row r="26" spans="1:7" ht="15.6">
      <c r="A26" s="16"/>
      <c r="B26" s="16"/>
      <c r="C26" s="16"/>
      <c r="E26" s="16" t="s">
        <v>63</v>
      </c>
      <c r="F26" s="16">
        <v>26</v>
      </c>
      <c r="G26" s="13" t="s">
        <v>59</v>
      </c>
    </row>
    <row r="27" spans="1:7" ht="15.6">
      <c r="A27" s="16" t="s">
        <v>41</v>
      </c>
      <c r="B27" s="16">
        <v>29</v>
      </c>
      <c r="C27" s="13" t="s">
        <v>36</v>
      </c>
      <c r="E27" s="16" t="s">
        <v>64</v>
      </c>
      <c r="F27" s="16">
        <v>28</v>
      </c>
      <c r="G27" s="13" t="s">
        <v>60</v>
      </c>
    </row>
    <row r="28" spans="1:7" ht="15.6">
      <c r="A28" s="16" t="s">
        <v>42</v>
      </c>
      <c r="B28" s="16">
        <v>29</v>
      </c>
      <c r="C28" s="13" t="s">
        <v>37</v>
      </c>
      <c r="E28" s="16" t="s">
        <v>65</v>
      </c>
      <c r="F28" s="16">
        <v>28</v>
      </c>
      <c r="G28" s="13" t="s">
        <v>61</v>
      </c>
    </row>
    <row r="29" spans="1:7" ht="15.6">
      <c r="A29" s="16" t="s">
        <v>43</v>
      </c>
      <c r="B29" s="16">
        <v>27</v>
      </c>
      <c r="C29" s="13" t="s">
        <v>38</v>
      </c>
      <c r="E29" s="16" t="s">
        <v>66</v>
      </c>
      <c r="F29" s="16">
        <v>26</v>
      </c>
      <c r="G29" s="13" t="s">
        <v>62</v>
      </c>
    </row>
    <row r="30" spans="1:7" ht="15.6">
      <c r="A30" s="16" t="s">
        <v>44</v>
      </c>
      <c r="B30" s="16">
        <v>29</v>
      </c>
      <c r="C30" s="13" t="s">
        <v>39</v>
      </c>
      <c r="E30" s="16" t="s">
        <v>67</v>
      </c>
      <c r="F30" s="16">
        <v>28</v>
      </c>
      <c r="G30" s="13" t="s">
        <v>98</v>
      </c>
    </row>
    <row r="31" spans="1:7" ht="15.6">
      <c r="A31" s="16" t="s">
        <v>35</v>
      </c>
      <c r="B31" s="16">
        <v>28</v>
      </c>
      <c r="C31" s="13" t="s">
        <v>40</v>
      </c>
      <c r="E31" s="16"/>
    </row>
    <row r="32" spans="1:7" ht="15.6">
      <c r="A32" s="17" t="s">
        <v>7</v>
      </c>
      <c r="B32" s="17">
        <f>SUM(B27:B31)</f>
        <v>142</v>
      </c>
      <c r="C32" s="17"/>
      <c r="E32" s="5" t="s">
        <v>7</v>
      </c>
      <c r="F32" s="5">
        <f>SUM(F26:F30)</f>
        <v>136</v>
      </c>
      <c r="G32" s="5"/>
    </row>
    <row r="33" spans="1:8" ht="15.6">
      <c r="A33" s="18" t="s">
        <v>45</v>
      </c>
      <c r="B33" s="19">
        <f>SUM(B32,B25,B18,B11)</f>
        <v>494</v>
      </c>
      <c r="C33" s="19"/>
      <c r="E33" s="18" t="s">
        <v>73</v>
      </c>
      <c r="F33" s="19">
        <f>SUM(B41,F32,F25,F18,F11)</f>
        <v>619</v>
      </c>
      <c r="G33" s="19"/>
    </row>
    <row r="35" spans="1:8" ht="15.6">
      <c r="A35" s="16" t="s">
        <v>46</v>
      </c>
      <c r="B35" s="16">
        <v>29</v>
      </c>
      <c r="C35" s="13" t="s">
        <v>103</v>
      </c>
      <c r="E35" s="16" t="s">
        <v>79</v>
      </c>
      <c r="F35" s="16">
        <v>22</v>
      </c>
      <c r="G35" s="13" t="s">
        <v>69</v>
      </c>
    </row>
    <row r="36" spans="1:8" ht="15.6">
      <c r="A36" s="16" t="s">
        <v>47</v>
      </c>
      <c r="B36" s="16">
        <v>30</v>
      </c>
      <c r="C36" s="13" t="s">
        <v>104</v>
      </c>
      <c r="E36" s="16" t="s">
        <v>80</v>
      </c>
      <c r="F36" s="16">
        <v>20</v>
      </c>
      <c r="G36" s="13" t="s">
        <v>68</v>
      </c>
    </row>
    <row r="37" spans="1:8" ht="15.6">
      <c r="A37" s="16" t="s">
        <v>48</v>
      </c>
      <c r="B37" s="16">
        <v>26</v>
      </c>
      <c r="C37" s="13" t="s">
        <v>105</v>
      </c>
      <c r="E37" s="16" t="s">
        <v>81</v>
      </c>
      <c r="F37" s="16">
        <v>22</v>
      </c>
      <c r="G37" s="13" t="s">
        <v>72</v>
      </c>
    </row>
    <row r="38" spans="1:8" ht="15.6">
      <c r="A38" s="16" t="s">
        <v>49</v>
      </c>
      <c r="B38" s="16">
        <v>17</v>
      </c>
      <c r="C38" s="13" t="s">
        <v>106</v>
      </c>
      <c r="E38" s="5" t="s">
        <v>7</v>
      </c>
      <c r="F38" s="5">
        <f>SUM(F35:F37)</f>
        <v>64</v>
      </c>
      <c r="G38" s="5"/>
    </row>
    <row r="39" spans="1:8" ht="15.6">
      <c r="A39" s="16" t="s">
        <v>50</v>
      </c>
      <c r="B39" s="16">
        <v>27</v>
      </c>
      <c r="C39" s="13" t="s">
        <v>70</v>
      </c>
      <c r="E39" s="4" t="s">
        <v>85</v>
      </c>
      <c r="F39" s="16">
        <v>27</v>
      </c>
      <c r="G39" s="13" t="s">
        <v>82</v>
      </c>
    </row>
    <row r="40" spans="1:8" ht="15.6">
      <c r="A40" s="4"/>
      <c r="E40" s="4" t="s">
        <v>86</v>
      </c>
      <c r="F40" s="16">
        <v>23</v>
      </c>
      <c r="G40" s="13" t="s">
        <v>83</v>
      </c>
    </row>
    <row r="41" spans="1:8" ht="15.6">
      <c r="A41" s="5" t="s">
        <v>7</v>
      </c>
      <c r="B41" s="3">
        <f>SUM(B35:B39)</f>
        <v>129</v>
      </c>
      <c r="C41" s="7"/>
      <c r="E41" s="4" t="s">
        <v>87</v>
      </c>
      <c r="F41" s="16">
        <v>21</v>
      </c>
      <c r="G41" s="13" t="s">
        <v>84</v>
      </c>
    </row>
    <row r="42" spans="1:8" ht="15.6">
      <c r="E42" s="5" t="s">
        <v>7</v>
      </c>
      <c r="F42" s="5">
        <f>SUM(F39:F41)</f>
        <v>71</v>
      </c>
      <c r="G42" s="5"/>
    </row>
    <row r="43" spans="1:8" ht="15.6">
      <c r="A43" s="25" t="s">
        <v>45</v>
      </c>
      <c r="B43" s="26" t="s">
        <v>113</v>
      </c>
      <c r="E43" s="14" t="s">
        <v>88</v>
      </c>
      <c r="F43" s="15">
        <f>SUM(F42,F38)</f>
        <v>135</v>
      </c>
      <c r="G43" s="15"/>
    </row>
    <row r="44" spans="1:8" ht="18">
      <c r="A44" s="27" t="s">
        <v>73</v>
      </c>
      <c r="B44" s="28" t="s">
        <v>114</v>
      </c>
      <c r="D44" s="21" t="s">
        <v>92</v>
      </c>
      <c r="E44" s="22"/>
      <c r="F44" s="23">
        <f>SUM(B33,F33,F43)</f>
        <v>1248</v>
      </c>
      <c r="G44" s="24"/>
    </row>
    <row r="45" spans="1:8">
      <c r="A45" s="27" t="s">
        <v>88</v>
      </c>
      <c r="B45" s="28" t="s">
        <v>90</v>
      </c>
      <c r="D45" s="30"/>
      <c r="E45" t="s">
        <v>93</v>
      </c>
      <c r="F45">
        <f>SUM(B11,B18,B41,F10,F13,F14,F15,F16,F20,F21,F22,F23,F32,F43)</f>
        <v>851</v>
      </c>
    </row>
    <row r="46" spans="1:8">
      <c r="A46" s="29" t="s">
        <v>91</v>
      </c>
      <c r="B46" s="28" t="s">
        <v>115</v>
      </c>
      <c r="E46" t="s">
        <v>94</v>
      </c>
      <c r="F46">
        <f>F44-F45</f>
        <v>397</v>
      </c>
    </row>
    <row r="47" spans="1:8" ht="20.25" customHeight="1">
      <c r="B47" s="2"/>
      <c r="C47" s="2"/>
      <c r="D47" s="2"/>
      <c r="E47" s="2"/>
      <c r="G47" s="2"/>
      <c r="H47" s="2"/>
    </row>
  </sheetData>
  <pageMargins left="0.62992125984251968" right="0.23622047244094491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52"/>
  <sheetViews>
    <sheetView workbookViewId="0">
      <selection activeCell="G3" sqref="G3"/>
    </sheetView>
  </sheetViews>
  <sheetFormatPr defaultRowHeight="14.4"/>
  <cols>
    <col min="2" max="2" width="20" customWidth="1"/>
  </cols>
  <sheetData>
    <row r="2" spans="1:5" ht="46.8">
      <c r="A2" s="33" t="s">
        <v>0</v>
      </c>
      <c r="B2" s="33" t="s">
        <v>2</v>
      </c>
      <c r="C2" s="33" t="s">
        <v>116</v>
      </c>
      <c r="D2" s="33" t="s">
        <v>151</v>
      </c>
      <c r="E2" s="31"/>
    </row>
    <row r="3" spans="1:5" ht="15.6">
      <c r="A3" s="16" t="s">
        <v>3</v>
      </c>
      <c r="B3" s="13" t="s">
        <v>99</v>
      </c>
      <c r="C3" s="13" t="s">
        <v>117</v>
      </c>
      <c r="D3" s="34" t="s">
        <v>120</v>
      </c>
    </row>
    <row r="4" spans="1:5" ht="15.6">
      <c r="A4" s="16" t="s">
        <v>4</v>
      </c>
      <c r="B4" s="13" t="s">
        <v>100</v>
      </c>
      <c r="C4" s="13" t="s">
        <v>118</v>
      </c>
      <c r="D4" s="34" t="s">
        <v>126</v>
      </c>
    </row>
    <row r="5" spans="1:5" ht="15.6">
      <c r="A5" s="16" t="s">
        <v>5</v>
      </c>
      <c r="B5" s="13" t="s">
        <v>101</v>
      </c>
      <c r="C5" s="13" t="s">
        <v>119</v>
      </c>
      <c r="D5" s="34" t="s">
        <v>130</v>
      </c>
    </row>
    <row r="6" spans="1:5" ht="15.6">
      <c r="A6" s="16" t="s">
        <v>6</v>
      </c>
      <c r="B6" s="13" t="s">
        <v>102</v>
      </c>
      <c r="C6" s="13" t="s">
        <v>120</v>
      </c>
      <c r="D6" s="32"/>
    </row>
    <row r="7" spans="1:5" ht="15.6">
      <c r="A7" s="16" t="s">
        <v>18</v>
      </c>
      <c r="B7" s="13" t="s">
        <v>8</v>
      </c>
      <c r="C7" s="13" t="s">
        <v>121</v>
      </c>
      <c r="D7" s="32"/>
    </row>
    <row r="8" spans="1:5" ht="15.6">
      <c r="A8" s="16" t="s">
        <v>19</v>
      </c>
      <c r="B8" s="13" t="s">
        <v>9</v>
      </c>
      <c r="C8" s="13" t="s">
        <v>122</v>
      </c>
      <c r="D8" s="34" t="s">
        <v>143</v>
      </c>
    </row>
    <row r="9" spans="1:5" ht="15.6">
      <c r="A9" s="16" t="s">
        <v>20</v>
      </c>
      <c r="B9" s="13" t="s">
        <v>10</v>
      </c>
      <c r="C9" s="13" t="s">
        <v>123</v>
      </c>
      <c r="D9" s="34" t="s">
        <v>148</v>
      </c>
    </row>
    <row r="10" spans="1:5" ht="15.6">
      <c r="A10" s="16" t="s">
        <v>21</v>
      </c>
      <c r="B10" s="13" t="s">
        <v>11</v>
      </c>
      <c r="C10" s="13" t="s">
        <v>124</v>
      </c>
      <c r="D10" s="32"/>
    </row>
    <row r="11" spans="1:5" ht="15.6">
      <c r="A11" s="16" t="s">
        <v>96</v>
      </c>
      <c r="B11" s="13" t="s">
        <v>12</v>
      </c>
      <c r="C11" s="13" t="s">
        <v>125</v>
      </c>
      <c r="D11" s="34" t="s">
        <v>139</v>
      </c>
    </row>
    <row r="12" spans="1:5" ht="15.6">
      <c r="A12" s="16" t="s">
        <v>31</v>
      </c>
      <c r="B12" s="13" t="s">
        <v>27</v>
      </c>
      <c r="C12" s="13" t="s">
        <v>45</v>
      </c>
      <c r="D12" s="32"/>
    </row>
    <row r="13" spans="1:5" ht="15.6">
      <c r="A13" s="16" t="s">
        <v>32</v>
      </c>
      <c r="B13" s="13" t="s">
        <v>28</v>
      </c>
      <c r="C13" s="13" t="s">
        <v>117</v>
      </c>
      <c r="D13" s="32"/>
    </row>
    <row r="14" spans="1:5" ht="15.6">
      <c r="A14" s="16" t="s">
        <v>33</v>
      </c>
      <c r="B14" s="13" t="s">
        <v>29</v>
      </c>
      <c r="C14" s="13" t="s">
        <v>119</v>
      </c>
      <c r="D14" s="32"/>
    </row>
    <row r="15" spans="1:5" ht="15.6">
      <c r="A15" s="16" t="s">
        <v>34</v>
      </c>
      <c r="B15" s="13" t="s">
        <v>30</v>
      </c>
      <c r="C15" s="13" t="s">
        <v>118</v>
      </c>
      <c r="D15" s="34" t="s">
        <v>45</v>
      </c>
    </row>
    <row r="16" spans="1:5" ht="15.6">
      <c r="A16" s="16" t="s">
        <v>41</v>
      </c>
      <c r="B16" s="13" t="s">
        <v>36</v>
      </c>
      <c r="C16" s="13" t="s">
        <v>124</v>
      </c>
      <c r="D16" s="32"/>
    </row>
    <row r="17" spans="1:4" ht="15.6">
      <c r="A17" s="16" t="s">
        <v>42</v>
      </c>
      <c r="B17" s="13" t="s">
        <v>37</v>
      </c>
      <c r="C17" s="13" t="s">
        <v>122</v>
      </c>
      <c r="D17" s="32"/>
    </row>
    <row r="18" spans="1:4" ht="15.6">
      <c r="A18" s="16" t="s">
        <v>43</v>
      </c>
      <c r="B18" s="13" t="s">
        <v>38</v>
      </c>
      <c r="C18" s="13" t="s">
        <v>125</v>
      </c>
      <c r="D18" s="32"/>
    </row>
    <row r="19" spans="1:4" ht="15.6">
      <c r="A19" s="16" t="s">
        <v>44</v>
      </c>
      <c r="B19" s="13" t="s">
        <v>39</v>
      </c>
      <c r="C19" s="13" t="s">
        <v>123</v>
      </c>
      <c r="D19" s="32"/>
    </row>
    <row r="20" spans="1:4" ht="15.6">
      <c r="A20" s="16" t="s">
        <v>35</v>
      </c>
      <c r="B20" s="13" t="s">
        <v>40</v>
      </c>
      <c r="C20" s="13" t="s">
        <v>121</v>
      </c>
      <c r="D20" s="32"/>
    </row>
    <row r="21" spans="1:4" ht="15.6">
      <c r="A21" s="16" t="s">
        <v>46</v>
      </c>
      <c r="B21" s="13" t="s">
        <v>103</v>
      </c>
      <c r="C21" s="13" t="s">
        <v>126</v>
      </c>
      <c r="D21" s="32"/>
    </row>
    <row r="22" spans="1:4" ht="15.6">
      <c r="A22" s="16" t="s">
        <v>47</v>
      </c>
      <c r="B22" s="13" t="s">
        <v>104</v>
      </c>
      <c r="C22" s="13" t="s">
        <v>127</v>
      </c>
      <c r="D22" s="32"/>
    </row>
    <row r="23" spans="1:4" ht="15.6">
      <c r="A23" s="16" t="s">
        <v>48</v>
      </c>
      <c r="B23" s="13" t="s">
        <v>105</v>
      </c>
      <c r="C23" s="13" t="s">
        <v>128</v>
      </c>
      <c r="D23" s="32"/>
    </row>
    <row r="24" spans="1:4" ht="15.6">
      <c r="A24" s="16" t="s">
        <v>49</v>
      </c>
      <c r="B24" s="13" t="s">
        <v>106</v>
      </c>
      <c r="C24" s="13" t="s">
        <v>129</v>
      </c>
      <c r="D24" s="32"/>
    </row>
    <row r="25" spans="1:4" ht="15.6">
      <c r="A25" s="16" t="s">
        <v>50</v>
      </c>
      <c r="B25" s="13" t="s">
        <v>70</v>
      </c>
      <c r="C25" s="13" t="s">
        <v>130</v>
      </c>
      <c r="D25" s="32"/>
    </row>
    <row r="26" spans="1:4" ht="15.6">
      <c r="A26" s="16" t="s">
        <v>13</v>
      </c>
      <c r="B26" s="20" t="s">
        <v>74</v>
      </c>
      <c r="C26" s="13" t="s">
        <v>128</v>
      </c>
      <c r="D26" s="32"/>
    </row>
    <row r="27" spans="1:4" ht="15.6">
      <c r="A27" s="16" t="s">
        <v>14</v>
      </c>
      <c r="B27" s="20" t="s">
        <v>75</v>
      </c>
      <c r="C27" s="13" t="s">
        <v>131</v>
      </c>
      <c r="D27" s="32"/>
    </row>
    <row r="28" spans="1:4" ht="15.6">
      <c r="A28" s="16" t="s">
        <v>15</v>
      </c>
      <c r="B28" s="20" t="s">
        <v>58</v>
      </c>
      <c r="C28" s="13" t="s">
        <v>132</v>
      </c>
      <c r="D28" s="32"/>
    </row>
    <row r="29" spans="1:4" ht="15.6">
      <c r="A29" s="16" t="s">
        <v>16</v>
      </c>
      <c r="B29" s="20" t="s">
        <v>76</v>
      </c>
      <c r="C29" s="13" t="s">
        <v>133</v>
      </c>
      <c r="D29" s="32"/>
    </row>
    <row r="30" spans="1:4" ht="15.6">
      <c r="A30" s="16" t="s">
        <v>17</v>
      </c>
      <c r="B30" s="20" t="s">
        <v>77</v>
      </c>
      <c r="C30" s="13" t="s">
        <v>134</v>
      </c>
      <c r="D30" s="32"/>
    </row>
    <row r="31" spans="1:4" ht="15.6">
      <c r="A31" s="16" t="s">
        <v>97</v>
      </c>
      <c r="B31" s="6" t="s">
        <v>78</v>
      </c>
      <c r="C31" s="13" t="s">
        <v>135</v>
      </c>
      <c r="D31" s="32"/>
    </row>
    <row r="32" spans="1:4" ht="15.6">
      <c r="A32" s="16" t="s">
        <v>22</v>
      </c>
      <c r="B32" s="13" t="s">
        <v>107</v>
      </c>
      <c r="C32" s="13" t="s">
        <v>136</v>
      </c>
      <c r="D32" s="32"/>
    </row>
    <row r="33" spans="1:4" ht="15.6">
      <c r="A33" s="16" t="s">
        <v>23</v>
      </c>
      <c r="B33" s="13" t="s">
        <v>108</v>
      </c>
      <c r="C33" s="13" t="s">
        <v>137</v>
      </c>
      <c r="D33" s="32"/>
    </row>
    <row r="34" spans="1:4" ht="15.6">
      <c r="A34" s="16" t="s">
        <v>24</v>
      </c>
      <c r="B34" s="13" t="s">
        <v>109</v>
      </c>
      <c r="C34" s="13" t="s">
        <v>138</v>
      </c>
      <c r="D34" s="32"/>
    </row>
    <row r="35" spans="1:4" ht="15.6">
      <c r="A35" s="16" t="s">
        <v>25</v>
      </c>
      <c r="B35" s="13" t="s">
        <v>110</v>
      </c>
      <c r="C35" s="13" t="s">
        <v>134</v>
      </c>
      <c r="D35" s="32"/>
    </row>
    <row r="36" spans="1:4" ht="15.6">
      <c r="A36" s="16" t="s">
        <v>26</v>
      </c>
      <c r="B36" s="13" t="s">
        <v>71</v>
      </c>
      <c r="C36" s="13" t="s">
        <v>138</v>
      </c>
      <c r="D36" s="32"/>
    </row>
    <row r="37" spans="1:4" ht="15.6">
      <c r="A37" s="16" t="s">
        <v>51</v>
      </c>
      <c r="B37" s="13" t="s">
        <v>111</v>
      </c>
      <c r="C37" s="13" t="s">
        <v>133</v>
      </c>
      <c r="D37" s="32"/>
    </row>
    <row r="38" spans="1:4" ht="15.6">
      <c r="A38" s="16" t="s">
        <v>52</v>
      </c>
      <c r="B38" s="13" t="s">
        <v>56</v>
      </c>
      <c r="C38" s="13" t="s">
        <v>139</v>
      </c>
      <c r="D38" s="32"/>
    </row>
    <row r="39" spans="1:4" ht="15.6">
      <c r="A39" s="16" t="s">
        <v>53</v>
      </c>
      <c r="B39" s="13" t="s">
        <v>57</v>
      </c>
      <c r="C39" s="13" t="s">
        <v>140</v>
      </c>
      <c r="D39" s="32"/>
    </row>
    <row r="40" spans="1:4" ht="15.6">
      <c r="A40" s="16" t="s">
        <v>54</v>
      </c>
      <c r="B40" s="13" t="s">
        <v>112</v>
      </c>
      <c r="C40" s="13" t="s">
        <v>131</v>
      </c>
      <c r="D40" s="32"/>
    </row>
    <row r="41" spans="1:4" ht="15.6">
      <c r="A41" s="16" t="s">
        <v>55</v>
      </c>
      <c r="B41" s="13" t="s">
        <v>58</v>
      </c>
      <c r="C41" s="13" t="s">
        <v>141</v>
      </c>
      <c r="D41" s="32"/>
    </row>
    <row r="42" spans="1:4" ht="15.6">
      <c r="A42" s="16" t="s">
        <v>63</v>
      </c>
      <c r="B42" s="13" t="s">
        <v>59</v>
      </c>
      <c r="C42" s="13" t="s">
        <v>142</v>
      </c>
      <c r="D42" s="32"/>
    </row>
    <row r="43" spans="1:4" ht="15.6">
      <c r="A43" s="16" t="s">
        <v>64</v>
      </c>
      <c r="B43" s="13" t="s">
        <v>60</v>
      </c>
      <c r="C43" s="13" t="s">
        <v>143</v>
      </c>
      <c r="D43" s="32"/>
    </row>
    <row r="44" spans="1:4" ht="15.6">
      <c r="A44" s="16" t="s">
        <v>65</v>
      </c>
      <c r="B44" s="13" t="s">
        <v>61</v>
      </c>
      <c r="C44" s="13" t="s">
        <v>144</v>
      </c>
      <c r="D44" s="32"/>
    </row>
    <row r="45" spans="1:4" ht="15.6">
      <c r="A45" s="16" t="s">
        <v>66</v>
      </c>
      <c r="B45" s="13" t="s">
        <v>62</v>
      </c>
      <c r="C45" s="13" t="s">
        <v>145</v>
      </c>
      <c r="D45" s="32"/>
    </row>
    <row r="46" spans="1:4" ht="15.6">
      <c r="A46" s="16" t="s">
        <v>67</v>
      </c>
      <c r="B46" s="13" t="s">
        <v>98</v>
      </c>
      <c r="C46" s="13" t="s">
        <v>146</v>
      </c>
      <c r="D46" s="32"/>
    </row>
    <row r="47" spans="1:4" ht="15.6">
      <c r="A47" s="16" t="s">
        <v>79</v>
      </c>
      <c r="B47" s="13" t="s">
        <v>69</v>
      </c>
      <c r="C47" s="13" t="s">
        <v>147</v>
      </c>
      <c r="D47" s="32"/>
    </row>
    <row r="48" spans="1:4" ht="15.6">
      <c r="A48" s="16" t="s">
        <v>80</v>
      </c>
      <c r="B48" s="13" t="s">
        <v>68</v>
      </c>
      <c r="C48" s="13" t="s">
        <v>148</v>
      </c>
      <c r="D48" s="32"/>
    </row>
    <row r="49" spans="1:4" ht="15.6">
      <c r="A49" s="16" t="s">
        <v>81</v>
      </c>
      <c r="B49" s="13" t="s">
        <v>72</v>
      </c>
      <c r="C49" s="13" t="s">
        <v>141</v>
      </c>
      <c r="D49" s="32"/>
    </row>
    <row r="50" spans="1:4" ht="15.6">
      <c r="A50" s="4" t="s">
        <v>85</v>
      </c>
      <c r="B50" s="13" t="s">
        <v>82</v>
      </c>
      <c r="C50" s="13" t="s">
        <v>132</v>
      </c>
      <c r="D50" s="32"/>
    </row>
    <row r="51" spans="1:4" ht="15.6">
      <c r="A51" s="4" t="s">
        <v>86</v>
      </c>
      <c r="B51" s="13" t="s">
        <v>83</v>
      </c>
      <c r="C51" s="13" t="s">
        <v>149</v>
      </c>
      <c r="D51" s="32"/>
    </row>
    <row r="52" spans="1:4" ht="15.6">
      <c r="A52" s="4" t="s">
        <v>87</v>
      </c>
      <c r="B52" s="13" t="s">
        <v>84</v>
      </c>
      <c r="C52" s="13" t="s">
        <v>150</v>
      </c>
      <c r="D52" s="32"/>
    </row>
  </sheetData>
  <pageMargins left="0.70866141732283472" right="0.70866141732283472" top="0.74803149606299213" bottom="0.74803149606299213" header="0.31496062992125984" footer="0.31496062992125984"/>
  <pageSetup paperSize="9" scale="87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классное руководство</vt:lpstr>
      <vt:lpstr>кабинеты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2024-12-05T08:34:32Z</dcterms:modified>
</cp:coreProperties>
</file>